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5"/>
  </sheets>
  <definedNames/>
  <calcPr/>
</workbook>
</file>

<file path=xl/sharedStrings.xml><?xml version="1.0" encoding="utf-8"?>
<sst xmlns="http://schemas.openxmlformats.org/spreadsheetml/2006/main" count="122" uniqueCount="113">
  <si>
    <t>Item</t>
  </si>
  <si>
    <t>Count</t>
  </si>
  <si>
    <t>Price (USD)</t>
  </si>
  <si>
    <t>Cumulative Price (USD)</t>
  </si>
  <si>
    <t>Link</t>
  </si>
  <si>
    <t>Arms</t>
  </si>
  <si>
    <t>Nero</t>
  </si>
  <si>
    <t>https://global.agilex.ai/products/nero</t>
  </si>
  <si>
    <t>Arms Attachment Plate</t>
  </si>
  <si>
    <t>SendCutSend, File available in the Build Doc (Order it in 4.7mm Stainless Steel with 90 Degree Bend)</t>
  </si>
  <si>
    <t>Hands</t>
  </si>
  <si>
    <t>Aero Hands</t>
  </si>
  <si>
    <t>https://github.com/Chestnut-Robotics/aero-hand-open</t>
  </si>
  <si>
    <t>Base (NEO Vortex)</t>
  </si>
  <si>
    <r>
      <rPr>
        <rFont val="Roboto"/>
        <color rgb="FF434343"/>
      </rPr>
      <t>3 inch Max swerve module (</t>
    </r>
    <r>
      <rPr>
        <rFont val="Roboto"/>
        <color rgb="FF1155CC"/>
        <u/>
      </rPr>
      <t>select options as shown in this link</t>
    </r>
    <r>
      <rPr>
        <rFont val="Roboto"/>
        <color rgb="FF434343"/>
      </rPr>
      <t xml:space="preserve"> )</t>
    </r>
  </si>
  <si>
    <r>
      <rPr>
        <rFont val="Cabin, Arial, Helvetica, sans-serif"/>
        <color rgb="FF434343"/>
        <u/>
      </rPr>
      <t>3in MAXSwerve Module</t>
    </r>
  </si>
  <si>
    <t>Aluminum Extrusions</t>
  </si>
  <si>
    <t>Double Six Slot Rail, Silver, 2" High x 1" Wide x 6.5" Long , Solid</t>
  </si>
  <si>
    <t>Mcmaster-Carr</t>
  </si>
  <si>
    <t>Double Six Slot Rail, Silver, 2" High x 1" Wide x 10" Long , Solid</t>
  </si>
  <si>
    <t>Double Six Slot Rail, Silver, 2" High x 1" Wide x 9" Long , Solid</t>
  </si>
  <si>
    <t>Double Six Slot Rail, Silver, 2" High x 1" Wide x 5.5" Long , Solid</t>
  </si>
  <si>
    <t>Double Six Slot Rail, Silver, 2" High x 1" Wide x 4.75" Long , Solid</t>
  </si>
  <si>
    <t>Single Four Slot, Grooved, Yellow, 1" High x 1" Wide x 17" Long</t>
  </si>
  <si>
    <t>Single Four Slot, Grooved, Yellow, 1" High x 1" Wide x 11.5" Long</t>
  </si>
  <si>
    <t>90 Degree Clamp</t>
  </si>
  <si>
    <t>Amazon.com: BLCCLOY 20Sets 10 Extrusion Brackets 1" x 1" 1010 Series Aluminum Extrusion Profiles Connector Set, 20pcs 10 Extruded Aluminum Corner with T Slide Nuts Bolts for 10 Series Extrusion Profiles Rail</t>
  </si>
  <si>
    <t>L shape interior corner connector</t>
  </si>
  <si>
    <t>Amazon.com: 20 Pcs 1" x 1" Aluminum Extrusion Profiles 1010 Series L-Shape Interior Corner Connector Joint Bracket with Screws for 10x10 Aluminum Profile 1 Inch x 1 Inch Extrusion Profiles Rail</t>
  </si>
  <si>
    <t>T-Clamp</t>
  </si>
  <si>
    <t>https://www.amazon.com/dp/B0F94MPK4Y?ref=ppx_yo2ov_dt_b_fed_asin_title&amp;th=1</t>
  </si>
  <si>
    <t>Lift CNC Parts</t>
  </si>
  <si>
    <t>Lift Back Brace</t>
  </si>
  <si>
    <t>Lift Center Plate</t>
  </si>
  <si>
    <t>SendCutSend, File available in the Build Doc (Order it in 4.7mm Stainless Steel)</t>
  </si>
  <si>
    <t>Main Block</t>
  </si>
  <si>
    <t>PCBway CNC Service, File available in the Build Doc (Order it in 6061 T6 Aluminium)</t>
  </si>
  <si>
    <t>Left-Right Side Block</t>
  </si>
  <si>
    <t>Lift</t>
  </si>
  <si>
    <t>FUYU FSL 80</t>
  </si>
  <si>
    <t>https://www.amazon.com/dp/B0HGD8WSVS</t>
  </si>
  <si>
    <t>Oono DC-DC Solid state relay</t>
  </si>
  <si>
    <t>https://www.amazon.com/dp/B09T3RT5MG?ref=clp_hp_h_pc</t>
  </si>
  <si>
    <t>Power System</t>
  </si>
  <si>
    <t>Battery</t>
  </si>
  <si>
    <t>https://www.aegisbattery.com/products/aegis-24v-30ah-lithium-ion-battery-pack-nmc-24v-lithium-battery?srsltid=AfmBOor--opeBJHp7G35flFBy-cRTxdPy9xQ68Jevw40hcCvIKBHVHfq</t>
  </si>
  <si>
    <t>Charger</t>
  </si>
  <si>
    <t>https://www.aegisbattery.com/collections/nmc-chargers/products/24v-5a-li-ion-battery-charger</t>
  </si>
  <si>
    <t>24 V-24 V 6 A regulator</t>
  </si>
  <si>
    <t>Amazon.com: 24V 145W DC-DC Converter Voltage Regulator, Step Down/Up 9V-40V to 24V 6A, Waterproof Module Power Supply for Golf Cart Accessories, Club Car</t>
  </si>
  <si>
    <t>24 V-5V 5A step down regulator</t>
  </si>
  <si>
    <t>Amazon.com: Klnuoxj DC 12V/24V to 5V USB C Step Down Converter Type-C Interface 5A 25W Waterproof Buck Module Power Adapter Compatible with Raspberry Pi 4, Cell Phones 2-Pack</t>
  </si>
  <si>
    <t>24V-12V step down</t>
  </si>
  <si>
    <t>Amazon.com: 12v To 24v Dc Step Up Converter</t>
  </si>
  <si>
    <t>24V-6V step down</t>
  </si>
  <si>
    <t>https://www.amazon.com/dp/B0CPQ78W91?ref=clp_hp_h_pc&amp;th=1</t>
  </si>
  <si>
    <t>Power Distribution Board</t>
  </si>
  <si>
    <t>Amazon.com: Fuse Box</t>
  </si>
  <si>
    <t>CANbus module</t>
  </si>
  <si>
    <t>Amazon.com: USB to CAN FD Converter Adapter Based on Canable 2.0 Supports 5 Mbps</t>
  </si>
  <si>
    <t>Emergency stop switch</t>
  </si>
  <si>
    <t>Amazon.com: Pressure Switch Mount</t>
  </si>
  <si>
    <t>Anderson connector for the battery</t>
  </si>
  <si>
    <t>https://www.amazon.com/ELFCULB-Connector-Extension-Generators-Controllers/dp/B0FYNGL45Z/ref=sr_1_1_sspa?dib=eyJ2IjoiMSJ9.e-dWowkoZYdyUGR91W93u3aAAuaGIdkpJV_3zn-ACqWLG1KsAgyP6Y-zLhVTLeMF05EV0sM04Gc_d_PT0bhI2C_hjok-yGTcoBg41CHuA6hDS1EdPnH2THpQgTANEz8iCXqW8-17kth-W9sNunatRZoHZtDWxV0hG-M148sL6NmJORdltoyFsf4u9P321Hq12hs9ovcfhxulG0uq50SLx3kiikYfK2PZztNVsPatuipuIhcH-mdnRzOI0R6fgRTRZiPzDjYa8IXnBdA4xz9ugCX8P-sCt0bzHm_YNTMP3FI.Zyyjlpr1amrp4XYnxwdVaFHvco4Rmfnx9y2YjdUsh98&amp;dib_tag=se&amp;keywords=Anderson%2B45amp%2BConnector%2B10AWG%2BPower%2BExtension%2BCable&amp;qid=1771287246&amp;s=hi&amp;sr=1-1-spons&amp;sp_csd=d2lkZ2V0TmFtZT1zcF9hdGY&amp;th=1</t>
  </si>
  <si>
    <t>Compute Module</t>
  </si>
  <si>
    <t>Raspberry Pi 5 16 GB</t>
  </si>
  <si>
    <t>https://www.sparkfun.com/raspberry-pi-5-16gb.html?src=raspberrypi</t>
  </si>
  <si>
    <t>Raspberry Pi 5 Case</t>
  </si>
  <si>
    <t>https://www.amazon.com/Argon-BRED-Raspberry-Aluminum-Built/dp/B0CP3MGMTD?ref_=ast_sto_dp&amp;th=1</t>
  </si>
  <si>
    <t xml:space="preserve">USB hub </t>
  </si>
  <si>
    <t>Amazon.com: Anker USB C Hub 4 Ports, Multiple USB 3.0 Hub with 5Gbps Data Transfer, Extender for Type C Port Laptop, PC, Desktop and More (0.7 ft USB-C Connector, Charging Not Supported)</t>
  </si>
  <si>
    <t>Wireless Gamepad</t>
  </si>
  <si>
    <t>Amazon.com: Logitech G F710 Wireless Gamepad, 2.4 GHz Wireless with USB Nano-Receiver, Controller Dual Vibration Feedback, 4 Switch D-Pad, PC - Grey/Black : Video Games</t>
  </si>
  <si>
    <t>Arduino Nano</t>
  </si>
  <si>
    <t>https://www.amazon.com/LAFVIN-Board-ATmega328P-Micro-Controller-Arduino/dp/B07G99NNXL/ref=sr_1_2_sspa?dib=eyJ2IjoiMSJ9.QmNYvO8VeEYJRoPLV8e0zRoGiUcVYyVKvPUSJfZQQeEEgjDDv1RIMsaKk1FkbmBGjzbJYbO_csPsCLhFURXOxRFFwOXLNIMvZo0NFbvVr6V2MrB8xz53JwePjCKo7TXdbJHyoUv5GtnRBjRD4n_GYrSv70Ll9COsVUpbjXkeUYqoLJfB3Bq4MDQ3iOaWcdbeGj6-9uRc6rQcRE_97RAlFC7hE4xlSKAXkSzP7DaAFY4.77SSEI-bnXDrSACmCXp_drsnEGYqO_kr9S-mKDl92zA&amp;dib_tag=se&amp;hvadid=816678950136&amp;hvdev=c&amp;hvexpln=67&amp;hvlocphy=9198132&amp;hvnetw=g&amp;hvocijid=12525996350679812203--&amp;hvqmt=e&amp;hvrand=12525996350679812203&amp;hvtargid=kwd-15608517219&amp;hydadcr=13894_13840368&amp;keywords=arduino+nano&amp;mcid=200628365a3734d2b70d3088a5b5092f&amp;qid=1789433085&amp;sr=8-2-spons&amp;sp_csd=d2lkZ2V0TmFtZT1zcF9hdGY&amp;psc=1</t>
  </si>
  <si>
    <t>Breakout Board for Arduino Nano</t>
  </si>
  <si>
    <t>https://www.amazon.com/HiLetgo-Controller-Expansion-Extension-ATMEGA328P/dp/B073JGV87F/ref=sr_1_1?crid=3SRM2URB5CS1O&amp;dib=eyJ2IjoiMSJ9.GgVuexjEKj0snnIin2_6_iX9Kv_TS9wR11qR5FSXsJkJExeSwbnhWghmVhVzxUiL_uPuQy7WPao_tC109F5HaUsIIPa5neakr1rKTD2VPpslVs1YQFtPSDJypJ2xRtaQY8Y_jIsl9xxIdK6MG-cKTEu6mRHA-gGXcMmoEFvv9uRRKAFTbXPMV2OaPKUq31G0kPn84GqGNAzmeeqKSMoghCpvljUDVUIeYOVDtQheIFA.oS5CVcrr8T-M96G2UdvM0GBbki9y_sKdfTOQALQBUpM&amp;dib_tag=se&amp;keywords=arduino+nano+breakout+board&amp;qid=1789433126&amp;sprefix=arduino+nano+brea%2Caps%2C130&amp;sr=8-1</t>
  </si>
  <si>
    <t>Cable Carrier</t>
  </si>
  <si>
    <t>Amazon.com: Cable Chain</t>
  </si>
  <si>
    <t xml:space="preserve">Type A USB - USB cable </t>
  </si>
  <si>
    <t>https://www.amazon.com/dp/B08HD5SVR8/ref=sspa_dk_detail_0?pd_rd_i=B07ZV6FHWF&amp;pd_rd_w=8zlY6&amp;content-id=amzn1.sym.85ceacba-39b1-4243-8f28-2e014f9512c7&amp;pf_rd_p=85ceacba-39b1-4243-8f28-2e014f9512c7&amp;pf_rd_r=H4P0ZCN09HJJNZF9PH81&amp;pd_rd_wg=AY3BF&amp;pd_rd_r=7e60730d-48dc-4315-9499-3c5aa246b2f8&amp;sp_csd=d2lkZ2V0TmFtZT1zcF9kZXRhaWxfdGhlbWF0aWM&amp;th=1</t>
  </si>
  <si>
    <t xml:space="preserve">CAT cable </t>
  </si>
  <si>
    <t>Amazon.com: UGREEN 1.5FT Cat 8 Ethernet Cable, High Speed Braided 40Gbps 2000Mhz Network Cord Cat8 RJ45 Shielded Indoor Heavy Duty LAN Cables Compatible for Gaming PC PS5 Xbox Modem Router 1.5FT</t>
  </si>
  <si>
    <t>Misc</t>
  </si>
  <si>
    <t>Wago Splice (60-pieces box)</t>
  </si>
  <si>
    <t>Amazon.com: Wire Connectors</t>
  </si>
  <si>
    <t>Wago 2-port connector (50-pieces)</t>
  </si>
  <si>
    <t>Amazon.com: Wago Connectors</t>
  </si>
  <si>
    <t>Wire Crimp 10-12 awg</t>
  </si>
  <si>
    <t>Amazon.com: Crimp Connectors</t>
  </si>
  <si>
    <t>Wire Crimp 16-22 awg</t>
  </si>
  <si>
    <t>Terminal block</t>
  </si>
  <si>
    <t>Amazon.com: Terminals</t>
  </si>
  <si>
    <t xml:space="preserve">Barrel Connector </t>
  </si>
  <si>
    <t>Amazon.com: 12V DC Power Connector 5.5mm x 2.1mm 24V Power Jack Plug Barrel Adapter for CCTV Security Camera Led Strip Light (2 x Male + 2 x Female)</t>
  </si>
  <si>
    <t>Nuts/Bolts</t>
  </si>
  <si>
    <t>M5 x 10 mm</t>
  </si>
  <si>
    <t>Amazon.com: M5</t>
  </si>
  <si>
    <t>M5 Extrusion Nut</t>
  </si>
  <si>
    <t>Amazon.com: T Nuts</t>
  </si>
  <si>
    <t>M5 Bolts and Nuts</t>
  </si>
  <si>
    <t>https://www.amazon.com/BNUOK-Screws-Assortment-Stainless-Washers/dp/B0F9Y1Y9QW/ref=sr_1_4?crid=2U5Z2C6HY5PS8&amp;dib=eyJ2IjoiMSJ9.OlqVrLDyd6BL0qRyMDkMYRINt5SZWMUjmlN5JD4RzsdMgL3VzXIK7OvAc9MCPE7xlWg4Du5WdN40rRBBY5DmckVMvMtS5-5V_6WYAHunD5Y77tAiVqlLTS-fVxlDAzuwgKECOCroagqVbmv_efQ2nkBNmSCGhJo5WSXGn7DTj40STP5hAuTHR0mBZlvBn6W4-6pXi2pHUBVhOA6J8VIJRAKAo5UKzTqEbhyxIp2a55M.nXxSmpOG0OTNaGSce8k6KrVVz8CsVz-8Bgw2E-wp9hk&amp;dib_tag=se&amp;keywords=m5+80mm+bolt&amp;qid=1771287498&amp;sprefix=M5+80%2Caps%2C96&amp;sr=8-4</t>
  </si>
  <si>
    <t>M6 Washers</t>
  </si>
  <si>
    <t>https://www.amazon.com/LUPANTER-Washers-Stainless-Metric-Screws/dp/B0CNMZTDN4/ref=sr_1_1_sspa?crid=U78DDUWO1JVG&amp;dib=eyJ2IjoiMSJ9.Yo0wzkT8GFHPTewzwZ8rxq37ispsFkvhItwY_lBqxLxKPrYP1leG2yX81tWhdg-iI0i7Dn_fWhb6ZO3S1jvJ4idmCyeLvwXgH0p7TWTk8ZP_x_IABt39DTbh9G5WQ_NW4ksiUqXZtJvK1HDz7UANcccOCUa6H490bpTOR9YcsvU7z40nFBHL7WqY3aar2Ti-5nKLHLe7kAeD_jXl9ccgjP48HNWJBh20fxn92bmhrWl3M3vB2p-r_pD5KqjmbOhyvuKwXVAnRHwjC-UvUFAKp6Dma6wOuD0wIZR-CSTMHX0.MHs9RehVXuNRVoj9RaAri0uqFEy64LKf0iC1wVBRjhk&amp;dib_tag=se&amp;keywords=M6%2Bwashers&amp;qid=1771287374&amp;s=hi&amp;sprefix=m6%2Bwashers%2Ctools%2C80&amp;sr=1-1-spons&amp;sp_csd=d2lkZ2V0TmFtZT1zcF9hdGY&amp;th=1</t>
  </si>
  <si>
    <t>10-32 screws</t>
  </si>
  <si>
    <t>Amazon.com: 10-32</t>
  </si>
  <si>
    <t>Total</t>
  </si>
  <si>
    <t>SLAM (Optional)</t>
  </si>
  <si>
    <t>ReComputer ORIN Nx</t>
  </si>
  <si>
    <t>reComputer Robotics J4012 of NVIDIA® Jetson™ Orin™ NX</t>
  </si>
  <si>
    <t>Odin Tech 1</t>
  </si>
  <si>
    <t>https://store.3dmanifold.com/products/odin1-spatial-memory-module-for-robotics</t>
  </si>
  <si>
    <t>Total with SLAM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</si>
</sst>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$]#,##0.00"/>
    <numFmt numFmtId="165" formatCode="\$#,##0.00"/>
  </numFmts>
  <fonts count="17">
    <font>
      <sz val="10.0"/>
      <color rgb="FF000000"/>
      <name val="Arial"/>
      <scheme val="minor"/>
    </font>
    <font>
      <b/>
      <sz val="15.0"/>
      <color theme="1"/>
      <name val="Roboto"/>
    </font>
    <font>
      <b/>
      <sz val="12.0"/>
      <color rgb="FF434343"/>
      <name val="Roboto"/>
    </font>
    <font>
      <color theme="1"/>
      <name val="Arial"/>
    </font>
    <font>
      <color rgb="FF434343"/>
      <name val="Roboto"/>
    </font>
    <font>
      <u/>
      <color rgb="FF434343"/>
      <name val="Roboto"/>
    </font>
    <font>
      <u/>
      <color rgb="FF434343"/>
      <name val="Cabin"/>
    </font>
    <font>
      <u/>
      <color rgb="FF434343"/>
      <name val="Roboto"/>
    </font>
    <font>
      <u/>
      <color rgb="FF434343"/>
      <name val="Cabin"/>
    </font>
    <font>
      <b/>
      <color rgb="FF434343"/>
      <name val="Roboto"/>
    </font>
    <font>
      <u/>
      <color rgb="FF434343"/>
      <name val="Roboto"/>
    </font>
    <font>
      <u/>
      <color rgb="FF434343"/>
      <name val="Roboto"/>
    </font>
    <font>
      <color rgb="FF0F1111"/>
      <name val="Arial"/>
    </font>
    <font>
      <u/>
      <color rgb="FF434343"/>
      <name val="Roboto"/>
    </font>
    <font>
      <color rgb="FF0F1111"/>
      <name val="Amazon Ember"/>
    </font>
    <font>
      <color rgb="FF434343"/>
      <name val="Arial"/>
    </font>
    <font>
      <u/>
      <color rgb="FF434343"/>
      <name val="Roboto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1F3DF"/>
        <bgColor rgb="FFE1F3DF"/>
      </patternFill>
    </fill>
    <fill>
      <patternFill patternType="solid">
        <fgColor rgb="FFF6F8F9"/>
        <bgColor rgb="FFF6F8F9"/>
      </patternFill>
    </fill>
    <fill>
      <patternFill patternType="solid">
        <fgColor rgb="FFFFFF00"/>
        <bgColor rgb="FFFFFF00"/>
      </patternFill>
    </fill>
    <fill>
      <patternFill patternType="solid">
        <fgColor rgb="FFFFFFCC"/>
        <bgColor rgb="FFFFFFCC"/>
      </patternFill>
    </fill>
    <fill>
      <patternFill patternType="solid">
        <fgColor rgb="FF00FFFF"/>
        <bgColor rgb="FF00FFFF"/>
      </patternFill>
    </fill>
  </fills>
  <borders count="7">
    <border/>
    <border>
      <left style="thin">
        <color rgb="FF442F65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442F65"/>
      </right>
      <top style="thin">
        <color rgb="FFD9D9D9"/>
      </top>
      <bottom style="thin">
        <color rgb="FFD9D9D9"/>
      </bottom>
    </border>
    <border>
      <left style="thin">
        <color rgb="FF442F65"/>
      </left>
      <right style="thin">
        <color rgb="FFD9D9D9"/>
      </right>
      <top style="thin">
        <color rgb="FFD9D9D9"/>
      </top>
      <bottom style="thin">
        <color rgb="FF000000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  <border>
      <left style="thin">
        <color rgb="FFD9D9D9"/>
      </left>
      <right style="thin">
        <color rgb="FF442F65"/>
      </right>
      <top style="thin">
        <color rgb="FFD9D9D9"/>
      </top>
      <bottom style="thin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0"/>
    </xf>
    <xf borderId="0" fillId="0" fontId="1" numFmtId="164" xfId="0" applyAlignment="1" applyFont="1" applyNumberFormat="1">
      <alignment readingOrder="0" shrinkToFit="0" wrapText="0"/>
    </xf>
    <xf borderId="0" fillId="0" fontId="1" numFmtId="164" xfId="0" applyAlignment="1" applyFont="1" applyNumberFormat="1">
      <alignment readingOrder="0" shrinkToFit="0" wrapText="0"/>
    </xf>
    <xf borderId="1" fillId="2" fontId="2" numFmtId="0" xfId="0" applyAlignment="1" applyBorder="1" applyFill="1" applyFont="1">
      <alignment shrinkToFit="0" wrapText="0"/>
    </xf>
    <xf borderId="2" fillId="2" fontId="3" numFmtId="0" xfId="0" applyBorder="1" applyFill="1" applyFont="1"/>
    <xf borderId="2" fillId="2" fontId="3" numFmtId="165" xfId="0" applyBorder="1" applyFill="1" applyFont="1" applyNumberFormat="1"/>
    <xf borderId="3" fillId="2" fontId="3" numFmtId="0" xfId="0" applyBorder="1" applyFill="1" applyFont="1"/>
    <xf borderId="1" fillId="3" fontId="4" numFmtId="0" xfId="0" applyAlignment="1" applyBorder="1" applyFill="1" applyFont="1">
      <alignment readingOrder="0" shrinkToFit="0" wrapText="0"/>
    </xf>
    <xf borderId="2" fillId="4" fontId="4" numFmtId="0" xfId="0" applyAlignment="1" applyBorder="1" applyFill="1" applyFont="1">
      <alignment horizontal="right" shrinkToFit="0" wrapText="0"/>
    </xf>
    <xf borderId="2" fillId="4" fontId="4" numFmtId="165" xfId="0" applyAlignment="1" applyBorder="1" applyFill="1" applyFont="1" applyNumberFormat="1">
      <alignment horizontal="right" shrinkToFit="0" wrapText="0"/>
    </xf>
    <xf borderId="3" fillId="4" fontId="5" numFmtId="0" xfId="0" applyAlignment="1" applyBorder="1" applyFill="1" applyFont="1">
      <alignment readingOrder="0" shrinkToFit="0" wrapText="0"/>
    </xf>
    <xf borderId="1" fillId="3" fontId="4" numFmtId="0" xfId="0" applyAlignment="1" applyBorder="1" applyFill="1" applyFont="1">
      <alignment shrinkToFit="0" wrapText="1"/>
    </xf>
    <xf borderId="2" fillId="4" fontId="4" numFmtId="165" xfId="0" applyAlignment="1" applyBorder="1" applyFill="1" applyFont="1" applyNumberFormat="1">
      <alignment horizontal="right" readingOrder="0" shrinkToFit="0" wrapText="0"/>
    </xf>
    <xf borderId="3" fillId="4" fontId="4" numFmtId="0" xfId="0" applyAlignment="1" applyBorder="1" applyFill="1" applyFont="1">
      <alignment readingOrder="0" shrinkToFit="0" wrapText="0"/>
    </xf>
    <xf borderId="1" fillId="4" fontId="3" numFmtId="0" xfId="0" applyBorder="1" applyFill="1" applyFont="1"/>
    <xf borderId="2" fillId="4" fontId="3" numFmtId="0" xfId="0" applyBorder="1" applyFill="1" applyFont="1"/>
    <xf borderId="2" fillId="4" fontId="3" numFmtId="165" xfId="0" applyBorder="1" applyFill="1" applyFont="1" applyNumberFormat="1"/>
    <xf borderId="3" fillId="4" fontId="3" numFmtId="0" xfId="0" applyBorder="1" applyFill="1" applyFont="1"/>
    <xf borderId="1" fillId="2" fontId="2" numFmtId="0" xfId="0" applyAlignment="1" applyBorder="1" applyFill="1" applyFont="1">
      <alignment readingOrder="0" shrinkToFit="0" wrapText="0"/>
    </xf>
    <xf borderId="2" fillId="4" fontId="4" numFmtId="0" xfId="0" applyAlignment="1" applyBorder="1" applyFill="1" applyFont="1">
      <alignment horizontal="right" readingOrder="0" shrinkToFit="0" wrapText="0"/>
    </xf>
    <xf borderId="3" fillId="2" fontId="6" numFmtId="0" xfId="0" applyAlignment="1" applyBorder="1" applyFill="1" applyFont="1">
      <alignment readingOrder="0" shrinkToFit="0" wrapText="0"/>
    </xf>
    <xf borderId="1" fillId="3" fontId="7" numFmtId="0" xfId="0" applyAlignment="1" applyBorder="1" applyFill="1" applyFont="1">
      <alignment shrinkToFit="0" wrapText="0"/>
    </xf>
    <xf borderId="3" fillId="2" fontId="8" numFmtId="0" xfId="0" applyAlignment="1" applyBorder="1" applyFill="1" applyFont="1">
      <alignment shrinkToFit="0" wrapText="0"/>
    </xf>
    <xf borderId="1" fillId="2" fontId="3" numFmtId="0" xfId="0" applyBorder="1" applyFill="1" applyFont="1"/>
    <xf borderId="1" fillId="4" fontId="9" numFmtId="0" xfId="0" applyAlignment="1" applyBorder="1" applyFill="1" applyFont="1">
      <alignment shrinkToFit="0" wrapText="0"/>
    </xf>
    <xf borderId="1" fillId="3" fontId="4" numFmtId="0" xfId="0" applyAlignment="1" applyBorder="1" applyFill="1" applyFont="1">
      <alignment shrinkToFit="0" wrapText="0"/>
    </xf>
    <xf borderId="2" fillId="2" fontId="4" numFmtId="0" xfId="0" applyAlignment="1" applyBorder="1" applyFill="1" applyFont="1">
      <alignment horizontal="right" shrinkToFit="0" wrapText="0"/>
    </xf>
    <xf borderId="2" fillId="2" fontId="4" numFmtId="165" xfId="0" applyAlignment="1" applyBorder="1" applyFill="1" applyFont="1" applyNumberFormat="1">
      <alignment horizontal="right" readingOrder="0" shrinkToFit="0" wrapText="0"/>
    </xf>
    <xf borderId="2" fillId="2" fontId="4" numFmtId="165" xfId="0" applyAlignment="1" applyBorder="1" applyFill="1" applyFont="1" applyNumberFormat="1">
      <alignment horizontal="right" shrinkToFit="0" wrapText="0"/>
    </xf>
    <xf borderId="2" fillId="2" fontId="4" numFmtId="0" xfId="0" applyAlignment="1" applyBorder="1" applyFill="1" applyFont="1">
      <alignment horizontal="right" readingOrder="0" shrinkToFit="0" wrapText="0"/>
    </xf>
    <xf borderId="3" fillId="2" fontId="10" numFmtId="0" xfId="0" applyAlignment="1" applyBorder="1" applyFill="1" applyFont="1">
      <alignment shrinkToFit="0" wrapText="0"/>
    </xf>
    <xf borderId="3" fillId="4" fontId="11" numFmtId="0" xfId="0" applyAlignment="1" applyBorder="1" applyFill="1" applyFont="1">
      <alignment shrinkToFit="0" wrapText="0"/>
    </xf>
    <xf borderId="1" fillId="4" fontId="9" numFmtId="0" xfId="0" applyAlignment="1" applyBorder="1" applyFill="1" applyFont="1">
      <alignment readingOrder="0" shrinkToFit="0" wrapText="0"/>
    </xf>
    <xf borderId="2" fillId="4" fontId="3" numFmtId="0" xfId="0" applyAlignment="1" applyBorder="1" applyFill="1" applyFont="1">
      <alignment readingOrder="0"/>
    </xf>
    <xf borderId="2" fillId="4" fontId="3" numFmtId="165" xfId="0" applyAlignment="1" applyBorder="1" applyFill="1" applyFont="1" applyNumberFormat="1">
      <alignment readingOrder="0"/>
    </xf>
    <xf borderId="3" fillId="4" fontId="3" numFmtId="0" xfId="0" applyAlignment="1" applyBorder="1" applyFill="1" applyFont="1">
      <alignment readingOrder="0"/>
    </xf>
    <xf borderId="2" fillId="2" fontId="12" numFmtId="165" xfId="0" applyAlignment="1" applyBorder="1" applyFill="1" applyFont="1" applyNumberFormat="1">
      <alignment horizontal="right" readingOrder="0" shrinkToFit="0" wrapText="0"/>
    </xf>
    <xf borderId="3" fillId="2" fontId="13" numFmtId="0" xfId="0" applyAlignment="1" applyBorder="1" applyFill="1" applyFont="1">
      <alignment readingOrder="0" shrinkToFit="0" wrapText="0"/>
    </xf>
    <xf borderId="2" fillId="2" fontId="14" numFmtId="165" xfId="0" applyAlignment="1" applyBorder="1" applyFill="1" applyFont="1" applyNumberFormat="1">
      <alignment horizontal="right" shrinkToFit="0" wrapText="0"/>
    </xf>
    <xf borderId="1" fillId="3" fontId="15" numFmtId="0" xfId="0" applyAlignment="1" applyBorder="1" applyFill="1" applyFont="1">
      <alignment readingOrder="0" shrinkToFit="0" vertical="bottom" wrapText="0"/>
    </xf>
    <xf borderId="2" fillId="4" fontId="15" numFmtId="0" xfId="0" applyAlignment="1" applyBorder="1" applyFill="1" applyFont="1">
      <alignment horizontal="right" shrinkToFit="0" vertical="bottom" wrapText="0"/>
    </xf>
    <xf borderId="3" fillId="4" fontId="16" numFmtId="0" xfId="0" applyAlignment="1" applyBorder="1" applyFill="1" applyFont="1">
      <alignment readingOrder="0" shrinkToFit="0" wrapText="0"/>
    </xf>
    <xf borderId="1" fillId="5" fontId="9" numFmtId="0" xfId="0" applyAlignment="1" applyBorder="1" applyFill="1" applyFont="1">
      <alignment shrinkToFit="0" wrapText="0"/>
    </xf>
    <xf borderId="2" fillId="5" fontId="3" numFmtId="0" xfId="0" applyBorder="1" applyFill="1" applyFont="1"/>
    <xf borderId="2" fillId="5" fontId="3" numFmtId="165" xfId="0" applyBorder="1" applyFill="1" applyFont="1" applyNumberFormat="1"/>
    <xf borderId="2" fillId="5" fontId="4" numFmtId="165" xfId="0" applyAlignment="1" applyBorder="1" applyFill="1" applyFont="1" applyNumberFormat="1">
      <alignment horizontal="right" shrinkToFit="0" wrapText="0"/>
    </xf>
    <xf borderId="3" fillId="5" fontId="3" numFmtId="0" xfId="0" applyBorder="1" applyFill="1" applyFont="1"/>
    <xf borderId="1" fillId="2" fontId="9" numFmtId="0" xfId="0" applyAlignment="1" applyBorder="1" applyFill="1" applyFont="1">
      <alignment shrinkToFit="0" wrapText="0"/>
    </xf>
    <xf borderId="1" fillId="6" fontId="4" numFmtId="0" xfId="0" applyAlignment="1" applyBorder="1" applyFill="1" applyFont="1">
      <alignment shrinkToFit="0" wrapText="0"/>
    </xf>
    <xf borderId="1" fillId="6" fontId="4" numFmtId="0" xfId="0" applyAlignment="1" applyBorder="1" applyFill="1" applyFont="1">
      <alignment readingOrder="0" shrinkToFit="0" wrapText="0"/>
    </xf>
    <xf borderId="4" fillId="7" fontId="9" numFmtId="0" xfId="0" applyAlignment="1" applyBorder="1" applyFill="1" applyFont="1">
      <alignment shrinkToFit="0" wrapText="0"/>
    </xf>
    <xf borderId="5" fillId="7" fontId="3" numFmtId="0" xfId="0" applyBorder="1" applyFill="1" applyFont="1"/>
    <xf borderId="5" fillId="7" fontId="3" numFmtId="165" xfId="0" applyBorder="1" applyFill="1" applyFont="1" applyNumberFormat="1"/>
    <xf borderId="5" fillId="7" fontId="4" numFmtId="165" xfId="0" applyAlignment="1" applyBorder="1" applyFill="1" applyFont="1" applyNumberFormat="1">
      <alignment horizontal="right" shrinkToFit="0" wrapText="0"/>
    </xf>
    <xf borderId="6" fillId="7" fontId="3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amazon.com/Joinfworld-Terminal-Position-Pre-Insulated-Jumper/dp/B0B24FZWPH/ref=sxin_17_pa_sp_search_thematic_sspa?content-id=amzn1.sym.439af9a8-30da-494e-93f0-bd598e1aa4ee%3Aamzn1.sym.439af9a8-30da-494e-93f0-bd598e1aa4ee&amp;crid=10U4DUXWKN0R4&amp;cv_ct_cx=Terminal%2BBlock&amp;keywords=Terminal%2BBlock&amp;pd_rd_i=B0B24FZWPH&amp;pd_rd_r=b800821e-78af-4e8d-9fe1-eb3cdd7b0959&amp;pd_rd_w=R0zhT&amp;pd_rd_wg=LF8JN&amp;pf_rd_p=439af9a8-30da-494e-93f0-bd598e1aa4ee&amp;pf_rd_r=94DSQCW75G500TP1JK3H&amp;qid=1767678566&amp;s=hi&amp;sbo=RZvfv%2F%2FHxDF%2BO5021pAnSA%3D%3D&amp;sprefix=terminal%2Bblock%2Ctools%2C117&amp;sr=1-2-6e60e730-e094-43e9-99e8-1a4854cd27ff-spons&amp;aref=1hLzjEmaAO&amp;sp_csd=d2lkZ2V0TmFtZT1zcF9zZWFyY2hfdGhlbWF0aWM&amp;th=1" TargetMode="External"/><Relationship Id="rId42" Type="http://schemas.openxmlformats.org/officeDocument/2006/relationships/hyperlink" Target="https://www.amazon.com/iexcell-Stainless-Socket-Button-Screws/dp/B0BJVNYWW1/ref=sr_1_4?crid=11JCUI6D9VCOM&amp;dib=eyJ2IjoiMSJ9.pKo5BOFARSAa5CH2ax57j3xvQ8BH7L8zzJpUsGHaflPTi44orEz-K9zngErjMaVlKeLKS9ZCVJnQNWJM0MtWy5LvtGuUB9W6lc-Qvshnh1r8LlnlQcluBQ40nD2IXgYVIwc-NL12puHU6k4knsD2illR32HM8FTDCzapRTVul6YuWLIkV7UMKsVvrqtArjhh45B1zsr2pTlXDLUgC8b8DZFgCJOShrwxUNnjQ87UOjM.kMNS17MwpLJBKW82NwaVhQWaAoFLLwlZoRCh4uxZhqo&amp;dib_tag=se&amp;keywords=m5%2Bx%2B10mm&amp;qid=1765317630&amp;sprefix=m5%2Bx%2B10mm%2Caps%2C114&amp;sr=8-4&amp;th=1" TargetMode="External"/><Relationship Id="rId41" Type="http://schemas.openxmlformats.org/officeDocument/2006/relationships/hyperlink" Target="https://www.amazon.com/Connector-Barrel-Adapter-Security-Camera/dp/B09S3S6RYC/ref=sr_1_5?crid=1QK76DO66JR06&amp;dib=eyJ2IjoiMSJ9.obYxeNOS8TLOA4622oBWy1wCJnFyEXzD6nL51lp7uzZSQe5DFiM8eoNVAN-QeS6VzHpJfpTUY3RA17dWMBE7N9AWL7_f-NKEAtGHtvloOq6rE00_40M-yzyAjW_lCtaQk2-2Tl_V5MV_JOWgscMJKUzJ-KXSMu3rvU1UXzuYtjunbX0wDv08UylkFsmwvEek7WLannRfAI24gT9jAGyIXnhGcJCSk805Fvp_S09PCwdzkTPSE2ebpFMntJRMQ07jWDAtwJ89-6H9M47ZjhmzpKsrVv5LJQ244WvzGvDt4vE.H9fmsc5TsL4GYwhfFOmPH10zgnGZ7Akyp58etwV24yc&amp;dib_tag=se&amp;keywords=barrel+connector&amp;qid=1767677313&amp;s=hi&amp;sprefix=barrel+connector%2Ctools%2C117&amp;sr=1-5" TargetMode="External"/><Relationship Id="rId44" Type="http://schemas.openxmlformats.org/officeDocument/2006/relationships/hyperlink" Target="https://www.amazon.com/BNUOK-Screws-Assortment-Stainless-Washers/dp/B0F9Y1Y9QW/ref=sr_1_4?crid=2U5Z2C6HY5PS8&amp;dib=eyJ2IjoiMSJ9.OlqVrLDyd6BL0qRyMDkMYRINt5SZWMUjmlN5JD4RzsdMgL3VzXIK7OvAc9MCPE7xlWg4Du5WdN40rRBBY5DmckVMvMtS5-5V_6WYAHunD5Y77tAiVqlLTS-fVxlDAzuwgKECOCroagqVbmv_efQ2nkBNmSCGhJo5WSXGn7DTj40STP5hAuTHR0mBZlvBn6W4-6pXi2pHUBVhOA6J8VIJRAKAo5UKzTqEbhyxIp2a55M.nXxSmpOG0OTNaGSce8k6KrVVz8CsVz-8Bgw2E-wp9hk&amp;dib_tag=se&amp;keywords=m5+80mm+bolt&amp;qid=1771287498&amp;sprefix=M5+80%2Caps%2C96&amp;sr=8-4" TargetMode="External"/><Relationship Id="rId43" Type="http://schemas.openxmlformats.org/officeDocument/2006/relationships/hyperlink" Target="https://www.amazon.com/dp/B07PQ13LCQ?ref=ppx_yo2ov_dt_b_fed_asin_title&amp;th=1" TargetMode="External"/><Relationship Id="rId46" Type="http://schemas.openxmlformats.org/officeDocument/2006/relationships/hyperlink" Target="https://www.amazon.com/dp/B0C739RLSN?ref=ppx_yo2ov_dt_b_fed_asin_title&amp;th=1" TargetMode="External"/><Relationship Id="rId45" Type="http://schemas.openxmlformats.org/officeDocument/2006/relationships/hyperlink" Target="https://www.amazon.com/LUPANTER-Washers-Stainless-Metric-Screws/dp/B0CNMZTDN4/ref=sr_1_1_sspa?crid=U78DDUWO1JVG&amp;dib=eyJ2IjoiMSJ9.Yo0wzkT8GFHPTewzwZ8rxq37ispsFkvhItwY_lBqxLxKPrYP1leG2yX81tWhdg-iI0i7Dn_fWhb6ZO3S1jvJ4idmCyeLvwXgH0p7TWTk8ZP_x_IABt39DTbh9G5WQ_NW4ksiUqXZtJvK1HDz7UANcccOCUa6H490bpTOR9YcsvU7z40nFBHL7WqY3aar2Ti-5nKLHLe7kAeD_jXl9ccgjP48HNWJBh20fxn92bmhrWl3M3vB2p-r_pD5KqjmbOhyvuKwXVAnRHwjC-UvUFAKp6Dma6wOuD0wIZR-CSTMHX0.MHs9RehVXuNRVoj9RaAri0uqFEy64LKf0iC1wVBRjhk&amp;dib_tag=se&amp;keywords=M6%2Bwashers&amp;qid=1771287374&amp;s=hi&amp;sprefix=m6%2Bwashers%2Ctools%2C80&amp;sr=1-1-spons&amp;sp_csd=d2lkZ2V0TmFtZT1zcF9hdGY&amp;th=1" TargetMode="External"/><Relationship Id="rId1" Type="http://schemas.openxmlformats.org/officeDocument/2006/relationships/hyperlink" Target="https://global.agilex.ai/products/nero" TargetMode="External"/><Relationship Id="rId2" Type="http://schemas.openxmlformats.org/officeDocument/2006/relationships/hyperlink" Target="https://github.com/Chestnut-Robotics/aero-hand-open" TargetMode="External"/><Relationship Id="rId3" Type="http://schemas.openxmlformats.org/officeDocument/2006/relationships/hyperlink" Target="https://drive.google.com/file/d/1iC8otcchphkmqYuODKMy7h6KXRZmYOOJ/view?usp=share_link" TargetMode="External"/><Relationship Id="rId4" Type="http://schemas.openxmlformats.org/officeDocument/2006/relationships/hyperlink" Target="https://www.revrobotics.com/rev-21-3005/" TargetMode="External"/><Relationship Id="rId9" Type="http://schemas.openxmlformats.org/officeDocument/2006/relationships/hyperlink" Target="https://urldefense.proofpoint.com/v2/url?u=https-3A__www.mcmaster.com_order_rcvRtedOrd.aspx-3Fordid-3D9549873429603-26lnktyp-3Dtxt&amp;d=DwMFaQ&amp;c=slrrB7dE8n7gBJbeO0g-IQ&amp;r=UhU3p4iFPzMJzgrt407B-w&amp;m=32dN8yO_llKBzfpYQ2VTqdxyjWq4hJPj7jjSSeCVQhboWj22DLhREmKTuSRNe-bZ&amp;s=FCB5cj5umJRz4Ikojs3gPDJQgowXUqhkK_GiFTleAPg&amp;e=" TargetMode="External"/><Relationship Id="rId48" Type="http://schemas.openxmlformats.org/officeDocument/2006/relationships/hyperlink" Target="https://store.3dmanifold.com/products/odin1-spatial-memory-module-for-robotics" TargetMode="External"/><Relationship Id="rId47" Type="http://schemas.openxmlformats.org/officeDocument/2006/relationships/hyperlink" Target="https://www.seeedstudio.com/reComputer-Robotics-J4012-p-6505.html" TargetMode="External"/><Relationship Id="rId49" Type="http://schemas.openxmlformats.org/officeDocument/2006/relationships/drawing" Target="../drawings/drawing1.xml"/><Relationship Id="rId5" Type="http://schemas.openxmlformats.org/officeDocument/2006/relationships/hyperlink" Target="https://urldefense.proofpoint.com/v2/url?u=https-3A__www.mcmaster.com_order_rcvRtedOrd.aspx-3Fordid-3D9549873429603-26lnktyp-3Dtxt&amp;d=DwMFaQ&amp;c=slrrB7dE8n7gBJbeO0g-IQ&amp;r=UhU3p4iFPzMJzgrt407B-w&amp;m=32dN8yO_llKBzfpYQ2VTqdxyjWq4hJPj7jjSSeCVQhboWj22DLhREmKTuSRNe-bZ&amp;s=FCB5cj5umJRz4Ikojs3gPDJQgowXUqhkK_GiFTleAPg&amp;e=" TargetMode="External"/><Relationship Id="rId6" Type="http://schemas.openxmlformats.org/officeDocument/2006/relationships/hyperlink" Target="https://urldefense.proofpoint.com/v2/url?u=https-3A__www.mcmaster.com_order_rcvRtedOrd.aspx-3Fordid-3D9549873429603-26lnktyp-3Dtxt&amp;d=DwMFaQ&amp;c=slrrB7dE8n7gBJbeO0g-IQ&amp;r=UhU3p4iFPzMJzgrt407B-w&amp;m=32dN8yO_llKBzfpYQ2VTqdxyjWq4hJPj7jjSSeCVQhboWj22DLhREmKTuSRNe-bZ&amp;s=FCB5cj5umJRz4Ikojs3gPDJQgowXUqhkK_GiFTleAPg&amp;e=" TargetMode="External"/><Relationship Id="rId7" Type="http://schemas.openxmlformats.org/officeDocument/2006/relationships/hyperlink" Target="https://urldefense.proofpoint.com/v2/url?u=https-3A__www.mcmaster.com_order_rcvRtedOrd.aspx-3Fordid-3D9549873429603-26lnktyp-3Dtxt&amp;d=DwMFaQ&amp;c=slrrB7dE8n7gBJbeO0g-IQ&amp;r=UhU3p4iFPzMJzgrt407B-w&amp;m=32dN8yO_llKBzfpYQ2VTqdxyjWq4hJPj7jjSSeCVQhboWj22DLhREmKTuSRNe-bZ&amp;s=FCB5cj5umJRz4Ikojs3gPDJQgowXUqhkK_GiFTleAPg&amp;e=" TargetMode="External"/><Relationship Id="rId8" Type="http://schemas.openxmlformats.org/officeDocument/2006/relationships/hyperlink" Target="https://urldefense.proofpoint.com/v2/url?u=https-3A__www.mcmaster.com_order_rcvRtedOrd.aspx-3Fordid-3D9549873429603-26lnktyp-3Dtxt&amp;d=DwMFaQ&amp;c=slrrB7dE8n7gBJbeO0g-IQ&amp;r=UhU3p4iFPzMJzgrt407B-w&amp;m=32dN8yO_llKBzfpYQ2VTqdxyjWq4hJPj7jjSSeCVQhboWj22DLhREmKTuSRNe-bZ&amp;s=FCB5cj5umJRz4Ikojs3gPDJQgowXUqhkK_GiFTleAPg&amp;e=" TargetMode="External"/><Relationship Id="rId31" Type="http://schemas.openxmlformats.org/officeDocument/2006/relationships/hyperlink" Target="https://www.amazon.com/LAFVIN-Board-ATmega328P-Micro-Controller-Arduino/dp/B07G99NNXL/ref=sr_1_2_sspa?dib=eyJ2IjoiMSJ9.QmNYvO8VeEYJRoPLV8e0zRoGiUcVYyVKvPUSJfZQQeEEgjDDv1RIMsaKk1FkbmBGjzbJYbO_csPsCLhFURXOxRFFwOXLNIMvZo0NFbvVr6V2MrB8xz53JwePjCKo7TXdbJHyoUv5GtnRBjRD4n_GYrSv70Ll9COsVUpbjXkeUYqoLJfB3Bq4MDQ3iOaWcdbeGj6-9uRc6rQcRE_97RAlFC7hE4xlSKAXkSzP7DaAFY4.77SSEI-bnXDrSACmCXp_drsnEGYqO_kr9S-mKDl92zA&amp;dib_tag=se&amp;hvadid=816678950136&amp;hvdev=c&amp;hvexpln=67&amp;hvlocphy=9198132&amp;hvnetw=g&amp;hvocijid=12525996350679812203--&amp;hvqmt=e&amp;hvrand=12525996350679812203&amp;hvtargid=kwd-15608517219&amp;hydadcr=13894_13840368&amp;keywords=arduino+nano&amp;mcid=200628365a3734d2b70d3088a5b5092f&amp;qid=1789433085&amp;sr=8-2-spons&amp;sp_csd=d2lkZ2V0TmFtZT1zcF9hdGY&amp;psc=1" TargetMode="External"/><Relationship Id="rId30" Type="http://schemas.openxmlformats.org/officeDocument/2006/relationships/hyperlink" Target="https://www.amazon.com/Logitech-Wireless-Nano-Receiver-Controller-Vibration/dp/B0041RR0TW" TargetMode="External"/><Relationship Id="rId33" Type="http://schemas.openxmlformats.org/officeDocument/2006/relationships/hyperlink" Target="https://www.amazon.com/Carrier-10x20mm-Plastic-Connectors-Screwdriver/dp/B09376Q64H/ref=sr_1_3_pp?crid=1PSMJCBFYGJ3&amp;dib=eyJ2IjoiMSJ9.-stlqOxyy7yXZtia0GP704NtoZWK8M8hN5aDk7JHdEREv7wpy2sJrkNWI0kggWdg7O2rTUIcMT_s2QJiSTijRR5vwaRcIDvXly2su8cqjFKV4yxwHYadUBBRhxMNGAAO6hZMhJCmyP_vD2hd9tF1HLFmxTv7CQh_2T2PV9BlUVAU0-M_l1KwuF8v8ERvuBNSETnvoRF9QoK2Aqilpq3O4UUjWwCeIiw23_AoqIwZ0KE.DpKZip6G3P7shyu1XcjhT-tPuUIgRX3_dccRjXafD9k&amp;dib_tag=se&amp;keywords=cable%2Bcarrier&amp;qid=1748249138&amp;sprefix=cable%2Bcarri%2Caps%2C223&amp;sr=8-3&amp;th=1" TargetMode="External"/><Relationship Id="rId32" Type="http://schemas.openxmlformats.org/officeDocument/2006/relationships/hyperlink" Target="https://www.amazon.com/HiLetgo-Controller-Expansion-Extension-ATMEGA328P/dp/B073JGV87F/ref=sr_1_1?crid=3SRM2URB5CS1O&amp;dib=eyJ2IjoiMSJ9.GgVuexjEKj0snnIin2_6_iX9Kv_TS9wR11qR5FSXsJkJExeSwbnhWghmVhVzxUiL_uPuQy7WPao_tC109F5HaUsIIPa5neakr1rKTD2VPpslVs1YQFtPSDJypJ2xRtaQY8Y_jIsl9xxIdK6MG-cKTEu6mRHA-gGXcMmoEFvv9uRRKAFTbXPMV2OaPKUq31G0kPn84GqGNAzmeeqKSMoghCpvljUDVUIeYOVDtQheIFA.oS5CVcrr8T-M96G2UdvM0GBbki9y_sKdfTOQALQBUpM&amp;dib_tag=se&amp;keywords=arduino+nano+breakout+board&amp;qid=1789433126&amp;sprefix=arduino+nano+brea%2Caps%2C130&amp;sr=8-1" TargetMode="External"/><Relationship Id="rId35" Type="http://schemas.openxmlformats.org/officeDocument/2006/relationships/hyperlink" Target="https://www.amazon.com/UGREEN-Ethernet-Braided-Network-Compatible/dp/B0875VL1CJ/ref=sr_1_1_sspa?crid=1U1B0CD87D97E&amp;dib=eyJ2IjoiMSJ9.4I5MSgY65lFrw0QKdoIWqF9kCPqUoZnIRn60Pt4bxGaiOE7WUI7ZbwD80bLBA90BFS9jZUu2WhBw41RzoTeSiCjpRU5OyAoi86QTZPlssOq9nbSzoJhDWSPItUKYstfZJF-b7x0vKT1h9qBtVCIhrSOx6jQaSOB8eDd_HjZLAnNGyhQLlj6FdVvKAnC6B5Fe7sdFI__wZ9InKvcg6clKfNnlxoVa1GRjKW2grvbZGZdYO0VZebgSgggB7xLIRSf7ZK7qWLSkC7c5keFc7Jnkue-4dG991maG_lWMM_RhCcs.mASfK4f1ufkUL-3pKw8lf9y9ZpYiNHIs0U_v19q1gLk&amp;dib_tag=se&amp;keywords=cat%2Bcable%2B6ft&amp;qid=1767683323&amp;s=electronics&amp;sprefix=cat%2Bcable%2B6ft%2Celectronics%2C110&amp;sr=1-1-spons&amp;sp_csd=d2lkZ2V0TmFtZT1zcF9hdGY&amp;th=1" TargetMode="External"/><Relationship Id="rId34" Type="http://schemas.openxmlformats.org/officeDocument/2006/relationships/hyperlink" Target="https://www.amazon.com/dp/B08HD5SVR8/ref=sspa_dk_detail_0?pd_rd_i=B07ZV6FHWF&amp;pd_rd_w=8zlY6&amp;content-id=amzn1.sym.85ceacba-39b1-4243-8f28-2e014f9512c7&amp;pf_rd_p=85ceacba-39b1-4243-8f28-2e014f9512c7&amp;pf_rd_r=H4P0ZCN09HJJNZF9PH81&amp;pd_rd_wg=AY3BF&amp;pd_rd_r=7e60730d-48dc-4315-9499-3c5aa246b2f8&amp;sp_csd=d2lkZ2V0TmFtZT1zcF9kZXRhaWxfdGhlbWF0aWM&amp;th=1" TargetMode="External"/><Relationship Id="rId37" Type="http://schemas.openxmlformats.org/officeDocument/2006/relationships/hyperlink" Target="https://www.amazon.com/221-612-Lever-Nuts-Conductor-Compact-Connectors/dp/B07GR815JJ/ref=pd_ci_mcx_di_int_sccai_cn_d_sccl_1_6/147-8336599-4806901?pd_rd_w=JUvW2&amp;content-id=amzn1.sym.751acc83-5c05-42d0-a15e-303622651e1e&amp;pf_rd_p=751acc83-5c05-42d0-a15e-303622651e1e&amp;pf_rd_r=KS2T24SFTN6NCE0VCVK3&amp;pd_rd_wg=dAbjH&amp;pd_rd_r=4b5a45e5-9efe-4411-ae47-eb0a7cb13cb0&amp;pd_rd_i=B07GR815JJ&amp;th=1" TargetMode="External"/><Relationship Id="rId36" Type="http://schemas.openxmlformats.org/officeDocument/2006/relationships/hyperlink" Target="https://www.amazon.com/221-2401-WAGO-Lever-Nuts%C2%AE-2-Conductor-Transparent/dp/B0BKR2SR7H/ref=sr_1_1?crid=107OCI251ERZV&amp;dib=eyJ2IjoiMSJ9.ebk7QVsm44lQpIWHhMK40-ZDzcJK4QiUkd0f_6biGJf8yOYxjo4UKTOLMMZdBGoRU3SXQCQKkAZXUu0VrmUI-wWCj0GWMCXT_U8NxdUY01QU5acBKUtfS8N-fzOBRj_ufwjpJLN5NXy6u1iDeKBz7pgx2wi_7FEnlY8h85A4_P1ZaabvzwN0bTLFNUtjpnIcdZIG9SYWo08VHT0pys17-VKfhvLBJXlf1irOaQ_a8QfKBRNvn17c_BDF6ro2LUkOHfWdNfHKFLjCP5HORcV-5oZQXADWoAgtm-Y7cueZSIQ.me2c5OlW8Swv9i_ha5tCubwCGJ-URyCa3NFGh1qyXWk&amp;dib_tag=se&amp;keywords=wago+splice+connector&amp;qid=1748249040&amp;sprefix=wago+spli%2Caps%2C251&amp;sr=8-1" TargetMode="External"/><Relationship Id="rId39" Type="http://schemas.openxmlformats.org/officeDocument/2006/relationships/hyperlink" Target="https://www.amazon.com/dp/B0B2J8Q555/ref=sspa_dk_detail_2?pd_rd_i=B0B2JC9YJT&amp;pd_rd_w=af0wx&amp;content-id=amzn1.sym.7446a9d1-25fe-4460-b135-a60336bad2c9&amp;pf_rd_p=7446a9d1-25fe-4460-b135-a60336bad2c9&amp;pf_rd_r=NEYF78ZCA69ZH8MXGR8J&amp;pd_rd_wg=D95wn&amp;pd_rd_r=e4c077a8-5c52-4b7d-bfc8-49d433a51b7a&amp;s=industrial&amp;sp_csd=d2lkZ2V0TmFtZT1zcF9kZXRhaWw&amp;th=1" TargetMode="External"/><Relationship Id="rId38" Type="http://schemas.openxmlformats.org/officeDocument/2006/relationships/hyperlink" Target="https://www.amazon.com/dp/B0B2JC9YJT?ref=cm_sw_r_cp_ud_dp_F6QS26RQENVC44TW1ZNJ&amp;ref_=cm_sw_r_cp_ud_dp_F6QS26RQENVC44TW1ZNJ&amp;social_share=cm_sw_r_cp_ud_dp_F6QS26RQENVC44TW1ZNJ&amp;th=1" TargetMode="External"/><Relationship Id="rId20" Type="http://schemas.openxmlformats.org/officeDocument/2006/relationships/hyperlink" Target="https://www.amazon.com/Klnuoxj-Converter-Interface-Waterproof-Compatible/dp/B0CRVVWL4Y/ref=sr_1_3?crid=2TMNX4JVWG1XZ&amp;dib=eyJ2IjoiMSJ9.4R3v_RP1EyUSmKT6aILM-sVBO-xA6bKYpVHmS9Rm_BTwdPhTb_3RfEKkbb5ZkXWEEu4mOSNFKO0oo7Z1FPR7Qbj1Is8GWi1GAQ1f7nGoS68kR3mnUnqVb6PCpFgvFH2rCNq-84dJLS6s57FyRwONgJBj_D4nA_Lo6cpRNSQD6vVthPV2kbGnuB5XAYPBn6NKs54sU5qmxJYC8mOPwPfLD5Zz8rNfgD3YmRuQllZ2aYs.KtV1GgkyyFX__TqpTa_VnyeIuX6npJZqWKik1mfDDt0&amp;dib_tag=se&amp;keywords=usb%2Bc%2Bpd%2Bbuck%2Bconverter&amp;qid=1761086670&amp;sprefix=usb%2Bpd%2Bconve%2Caps%2C111&amp;sr=8-3&amp;th=1" TargetMode="External"/><Relationship Id="rId22" Type="http://schemas.openxmlformats.org/officeDocument/2006/relationships/hyperlink" Target="https://www.amazon.com/dp/B0CPQ78W91?ref=clp_hp_h_pc&amp;th=1" TargetMode="External"/><Relationship Id="rId21" Type="http://schemas.openxmlformats.org/officeDocument/2006/relationships/hyperlink" Target="https://www.amazon.com/dp/B0CXJ11BWH?ref_=ppx_hzsearch_conn_dt_b_fed_asin_title_3" TargetMode="External"/><Relationship Id="rId24" Type="http://schemas.openxmlformats.org/officeDocument/2006/relationships/hyperlink" Target="https://www.amazon.com/dp/B0F9F9J3WN?ref=cm_sw_r_cso_cp_apan_dp_SSM43SXQCBG9KZPRGYV5&amp;ref_=cm_sw_r_cso_cp_apan_dp_SSM43SXQCBG9KZPRGYV5&amp;social_share=cm_sw_r_cso_cp_apan_dp_SSM43SXQCBG9KZPRGYV5&amp;titleSource=true&amp;rsd=T%2F5Tu0tCTKtX9GQZSwA7j75dR9HjB1FFEfImO8I2FZqiug2Qw38RorFtkZ%2BP57sPdMYzQcFiqI%2BVNlwqGYW%2BKC8Nv4bgoMIc%2F%2FuH9JGItRs92Q%3D%3D&amp;edk=AQIDAHgZbAtVUtOwTOPkU6A%2Ft3uWZOdoM9ev8P9m78HNnFxQqQFJKqA3FBWSJbOd6c4nk0M%2BAAAAfjB8BgkqhkiG9w0BBwagbzBtAgEAMGgGCSqGSIb3DQEHATAeBglghkgBZQMEAS4wEQQM8KyBv8NE1udVMwloAgEQgDtVJwgTvhJC478mAFFYalMVsrWspXvvpUNdmLTssuMoITJlDxyb0XQOmPMoeUE8zndrvh4syuWd3hPRwQ%3D%3D" TargetMode="External"/><Relationship Id="rId23" Type="http://schemas.openxmlformats.org/officeDocument/2006/relationships/hyperlink" Target="https://www.amazon.com/dp/B0CGT91KTR?ref=cm_sw_r_cso_cp_apan_dp_PBRX0WVD625J7Q92KTK2&amp;ref_=cm_sw_r_cso_cp_apan_dp_PBRX0WVD625J7Q92KTK2&amp;social_share=cm_sw_r_cso_cp_apan_dp_PBRX0WVD625J7Q92KTK2&amp;titleSource=true&amp;rsd=v44vw%2BHYkgPWTwBaDfRa6rFGtGxi1pxY821Jf494cVLJ17RI6gLxbplko%2B%2Fc4I1YT1rX%2FJNtewJ6%2F9%2BCi2xq1HQRAKV%2FpuGYLxoZf27Xdn5PDKd9&amp;edk=AQIDAHgZbAtVUtOwTOPkU6A%2Ft3uWZOdoM9ev8P9m78HNnFxQqQH5iMAES%2F15yg9Bs1TsBeVUAAAAfjB8BgkqhkiG9w0BBwagbzBtAgEAMGgGCSqGSIb3DQEHATAeBglghkgBZQMEAS4wEQQMCLZ9l9iVtb%2FET1QPAgEQgDuDKesftaqiqdeeqbg4HtVsuD8eNcMzTnS3pa4Th56xY3cXjGiJmcngLZOu08wTWC2X5gIjU2gp2v27Yw%3D%3D" TargetMode="External"/><Relationship Id="rId26" Type="http://schemas.openxmlformats.org/officeDocument/2006/relationships/hyperlink" Target="https://www.amazon.com/ELFCULB-Connector-Extension-Generators-Controllers/dp/B0FYNGL45Z/ref=sr_1_1_sspa?dib=eyJ2IjoiMSJ9.e-dWowkoZYdyUGR91W93u3aAAuaGIdkpJV_3zn-ACqWLG1KsAgyP6Y-zLhVTLeMF05EV0sM04Gc_d_PT0bhI2C_hjok-yGTcoBg41CHuA6hDS1EdPnH2THpQgTANEz8iCXqW8-17kth-W9sNunatRZoHZtDWxV0hG-M148sL6NmJORdltoyFsf4u9P321Hq12hs9ovcfhxulG0uq50SLx3kiikYfK2PZztNVsPatuipuIhcH-mdnRzOI0R6fgRTRZiPzDjYa8IXnBdA4xz9ugCX8P-sCt0bzHm_YNTMP3FI.Zyyjlpr1amrp4XYnxwdVaFHvco4Rmfnx9y2YjdUsh98&amp;dib_tag=se&amp;keywords=Anderson%2B45amp%2BConnector%2B10AWG%2BPower%2BExtension%2BCable&amp;qid=1771287246&amp;s=hi&amp;sr=1-1-spons&amp;sp_csd=d2lkZ2V0TmFtZT1zcF9hdGY&amp;th=1" TargetMode="External"/><Relationship Id="rId25" Type="http://schemas.openxmlformats.org/officeDocument/2006/relationships/hyperlink" Target="https://www.amazon.com/dp/B0BZRN4Z83?ref=ppx_yo2ov_dt_b_fed_asin_title&amp;th=1" TargetMode="External"/><Relationship Id="rId28" Type="http://schemas.openxmlformats.org/officeDocument/2006/relationships/hyperlink" Target="https://www.amazon.com/Argon-BRED-Raspberry-Aluminum-Built/dp/B0CP3MGMTD?ref_=ast_sto_dp&amp;th=1" TargetMode="External"/><Relationship Id="rId27" Type="http://schemas.openxmlformats.org/officeDocument/2006/relationships/hyperlink" Target="https://www.sparkfun.com/raspberry-pi-5-16gb.html?src=raspberrypi" TargetMode="External"/><Relationship Id="rId29" Type="http://schemas.openxmlformats.org/officeDocument/2006/relationships/hyperlink" Target="https://www.amazon.com/Anker-Transfer-Ultra-Slim-Charging-Supported/dp/B0CCDMR66Y/ref=sr_1_3?crid=128YIOVC72QV9&amp;dib=eyJ2IjoiMSJ9.lX3Oa0Sl6oY0sH5jggB4hq5swzRsSjt9r2vOQx7tElyif9aN78yJAlMH6GpFjaNVzozVPVrekX_PSy9Q7gFXmUre8yNYJ-PdPGrxpmbqu7wTVEleYtPyJ2KNlYzHsoEeMD93hGJfBrkjc-QW74HdTlDve3N9L5b-e3gcxJKlQ2fq2mBQVKtVtFJtzUg3-H6fY4x-z9QWxKD_etGCifGY2BoOTmZhWvWB1tE8NerT3Es.mANTl-w6H7OCXGUhHA13WL4XiumGxqYOA2szeVXenEA&amp;dib_tag=se&amp;keywords=usb%2Bhub&amp;qid=1767656285&amp;sprefix=usb%2Bhub%2Caps%2C124&amp;sr=8-3&amp;th=1" TargetMode="External"/><Relationship Id="rId11" Type="http://schemas.openxmlformats.org/officeDocument/2006/relationships/hyperlink" Target="https://urldefense.proofpoint.com/v2/url?u=https-3A__www.mcmaster.com_order_rcvRtedOrd.aspx-3Fordid-3D9549873429603-26lnktyp-3Dtxt&amp;d=DwMFaQ&amp;c=slrrB7dE8n7gBJbeO0g-IQ&amp;r=UhU3p4iFPzMJzgrt407B-w&amp;m=32dN8yO_llKBzfpYQ2VTqdxyjWq4hJPj7jjSSeCVQhboWj22DLhREmKTuSRNe-bZ&amp;s=FCB5cj5umJRz4Ikojs3gPDJQgowXUqhkK_GiFTleAPg&amp;e=" TargetMode="External"/><Relationship Id="rId10" Type="http://schemas.openxmlformats.org/officeDocument/2006/relationships/hyperlink" Target="https://urldefense.proofpoint.com/v2/url?u=https-3A__www.mcmaster.com_order_rcvRtedOrd.aspx-3Fordid-3D9549873429603-26lnktyp-3Dtxt&amp;d=DwMFaQ&amp;c=slrrB7dE8n7gBJbeO0g-IQ&amp;r=UhU3p4iFPzMJzgrt407B-w&amp;m=32dN8yO_llKBzfpYQ2VTqdxyjWq4hJPj7jjSSeCVQhboWj22DLhREmKTuSRNe-bZ&amp;s=FCB5cj5umJRz4Ikojs3gPDJQgowXUqhkK_GiFTleAPg&amp;e=" TargetMode="External"/><Relationship Id="rId13" Type="http://schemas.openxmlformats.org/officeDocument/2006/relationships/hyperlink" Target="https://www.amazon.com/Aluminum-Extrusion-Profiles-Interior-Connector/dp/B09F67JQR1?th=1" TargetMode="External"/><Relationship Id="rId12" Type="http://schemas.openxmlformats.org/officeDocument/2006/relationships/hyperlink" Target="https://www.amazon.com/dp/B08WCGK7SZ/ref=sspa_dk_detail_1?pd_rd_i=B08WCGK7SZ&amp;pd_rd_w=S2a7M&amp;content-id=amzn1.sym.f2f1cf8f-cab4-44dc-82ba-0ca811fb90cc&amp;pf_rd_p=f2f1cf8f-cab4-44dc-82ba-0ca811fb90cc&amp;pf_rd_r=F00DC39DNJ1GY5VCDYMV&amp;pd_rd_wg=Mmio6&amp;pd_rd_r=4978e2f1-41bf-4c03-ade3-745a5dbdb8ee&amp;sp_csd=d2lkZ2V0TmFtZT1zcF9kZXRhaWxfdGhlbWF0aWM&amp;th=1" TargetMode="External"/><Relationship Id="rId15" Type="http://schemas.openxmlformats.org/officeDocument/2006/relationships/hyperlink" Target="https://www.amazon.com/dp/B0HGD8WSVS" TargetMode="External"/><Relationship Id="rId14" Type="http://schemas.openxmlformats.org/officeDocument/2006/relationships/hyperlink" Target="https://www.amazon.com/dp/B0F94MPK4Y?ref=ppx_yo2ov_dt_b_fed_asin_title&amp;th=1" TargetMode="External"/><Relationship Id="rId17" Type="http://schemas.openxmlformats.org/officeDocument/2006/relationships/hyperlink" Target="https://www.aegisbattery.com/products/aegis-24v-30ah-lithium-ion-battery-pack-nmc-24v-lithium-battery?srsltid=AfmBOor--opeBJHp7G35flFBy-cRTxdPy9xQ68Jevw40hcCvIKBHVHfq" TargetMode="External"/><Relationship Id="rId16" Type="http://schemas.openxmlformats.org/officeDocument/2006/relationships/hyperlink" Target="https://www.amazon.com/dp/B09T3RT5MG?ref=clp_hp_h_pc" TargetMode="External"/><Relationship Id="rId19" Type="http://schemas.openxmlformats.org/officeDocument/2006/relationships/hyperlink" Target="https://www.amazon.com/dp/B089ZSKQLY?ref=ppx_yo2ov_dt_b_fed_asin_title&amp;th=1" TargetMode="External"/><Relationship Id="rId18" Type="http://schemas.openxmlformats.org/officeDocument/2006/relationships/hyperlink" Target="https://www.aegisbattery.com/collections/nmc-chargers/products/24v-5a-li-ion-battery-char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9.75"/>
    <col customWidth="1" min="2" max="2" width="12.25"/>
    <col customWidth="1" min="3" max="3" width="21.75"/>
    <col customWidth="1" min="4" max="4" width="35.13"/>
    <col customWidth="1" min="5" max="5" width="688.75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</row>
    <row r="2">
      <c r="A2" s="4" t="s">
        <v>5</v>
      </c>
      <c r="B2" s="5"/>
      <c r="C2" s="6"/>
      <c r="D2" s="6"/>
      <c r="E2" s="7"/>
    </row>
    <row r="3">
      <c r="A3" s="8" t="s">
        <v>6</v>
      </c>
      <c r="B3" s="9">
        <v>2.0</v>
      </c>
      <c r="C3" s="10">
        <v>2500.0</v>
      </c>
      <c r="D3" s="10">
        <f t="shared" ref="D3:D4" si="1">C3*B3</f>
        <v>5000</v>
      </c>
      <c r="E3" s="11" t="s">
        <v>7</v>
      </c>
    </row>
    <row r="4">
      <c r="A4" s="12" t="s">
        <v>8</v>
      </c>
      <c r="B4" s="9">
        <v>1.0</v>
      </c>
      <c r="C4" s="13">
        <v>85.68</v>
      </c>
      <c r="D4" s="10">
        <f t="shared" si="1"/>
        <v>85.68</v>
      </c>
      <c r="E4" s="14" t="s">
        <v>9</v>
      </c>
    </row>
    <row r="5">
      <c r="A5" s="15"/>
      <c r="B5" s="16"/>
      <c r="C5" s="17"/>
      <c r="D5" s="17"/>
      <c r="E5" s="18"/>
    </row>
    <row r="6">
      <c r="A6" s="19" t="s">
        <v>10</v>
      </c>
      <c r="B6" s="5"/>
      <c r="C6" s="6"/>
      <c r="D6" s="6"/>
      <c r="E6" s="7"/>
    </row>
    <row r="7">
      <c r="A7" s="8" t="s">
        <v>11</v>
      </c>
      <c r="B7" s="20">
        <v>2.0</v>
      </c>
      <c r="C7" s="13">
        <v>314.0</v>
      </c>
      <c r="D7" s="10">
        <f>C7*B7</f>
        <v>628</v>
      </c>
      <c r="E7" s="21" t="s">
        <v>12</v>
      </c>
    </row>
    <row r="8">
      <c r="A8" s="15"/>
      <c r="B8" s="16"/>
      <c r="C8" s="17"/>
      <c r="D8" s="17"/>
      <c r="E8" s="18"/>
    </row>
    <row r="9">
      <c r="A9" s="4" t="s">
        <v>13</v>
      </c>
      <c r="B9" s="5"/>
      <c r="C9" s="6"/>
      <c r="D9" s="6"/>
      <c r="E9" s="7"/>
    </row>
    <row r="10">
      <c r="A10" s="22" t="s">
        <v>14</v>
      </c>
      <c r="B10" s="9">
        <v>4.0</v>
      </c>
      <c r="C10" s="10">
        <f>675</f>
        <v>675</v>
      </c>
      <c r="D10" s="10">
        <f>C10*B10</f>
        <v>2700</v>
      </c>
      <c r="E10" s="23" t="s">
        <v>15</v>
      </c>
    </row>
    <row r="11">
      <c r="A11" s="24"/>
      <c r="B11" s="5"/>
      <c r="C11" s="6"/>
      <c r="D11" s="6"/>
      <c r="E11" s="7"/>
    </row>
    <row r="12">
      <c r="A12" s="25" t="s">
        <v>16</v>
      </c>
      <c r="B12" s="16"/>
      <c r="C12" s="17"/>
      <c r="D12" s="17"/>
      <c r="E12" s="7"/>
    </row>
    <row r="13">
      <c r="A13" s="26" t="s">
        <v>17</v>
      </c>
      <c r="B13" s="27">
        <v>2.0</v>
      </c>
      <c r="C13" s="28">
        <v>6.44</v>
      </c>
      <c r="D13" s="29">
        <f t="shared" ref="D13:D22" si="2">C13*B13</f>
        <v>12.88</v>
      </c>
      <c r="E13" s="23" t="s">
        <v>18</v>
      </c>
    </row>
    <row r="14">
      <c r="A14" s="26" t="s">
        <v>19</v>
      </c>
      <c r="B14" s="9">
        <v>2.0</v>
      </c>
      <c r="C14" s="13">
        <v>9.9</v>
      </c>
      <c r="D14" s="10">
        <f t="shared" si="2"/>
        <v>19.8</v>
      </c>
      <c r="E14" s="23" t="s">
        <v>18</v>
      </c>
    </row>
    <row r="15">
      <c r="A15" s="8" t="s">
        <v>20</v>
      </c>
      <c r="B15" s="30">
        <v>6.0</v>
      </c>
      <c r="C15" s="28">
        <v>12.6</v>
      </c>
      <c r="D15" s="29">
        <f t="shared" si="2"/>
        <v>75.6</v>
      </c>
      <c r="E15" s="23" t="s">
        <v>18</v>
      </c>
    </row>
    <row r="16">
      <c r="A16" s="8" t="s">
        <v>21</v>
      </c>
      <c r="B16" s="30">
        <v>2.0</v>
      </c>
      <c r="C16" s="28">
        <v>4.7</v>
      </c>
      <c r="D16" s="29">
        <f t="shared" si="2"/>
        <v>9.4</v>
      </c>
      <c r="E16" s="23" t="s">
        <v>18</v>
      </c>
    </row>
    <row r="17">
      <c r="A17" s="26" t="s">
        <v>22</v>
      </c>
      <c r="B17" s="20">
        <v>6.0</v>
      </c>
      <c r="C17" s="13">
        <v>3.99</v>
      </c>
      <c r="D17" s="10">
        <f t="shared" si="2"/>
        <v>23.94</v>
      </c>
      <c r="E17" s="23" t="s">
        <v>18</v>
      </c>
    </row>
    <row r="18">
      <c r="A18" s="26" t="s">
        <v>23</v>
      </c>
      <c r="B18" s="27">
        <v>2.0</v>
      </c>
      <c r="C18" s="28">
        <v>17.51</v>
      </c>
      <c r="D18" s="29">
        <f t="shared" si="2"/>
        <v>35.02</v>
      </c>
      <c r="E18" s="23" t="s">
        <v>18</v>
      </c>
    </row>
    <row r="19">
      <c r="A19" s="26" t="s">
        <v>24</v>
      </c>
      <c r="B19" s="9">
        <v>2.0</v>
      </c>
      <c r="C19" s="13">
        <v>13.92</v>
      </c>
      <c r="D19" s="10">
        <f t="shared" si="2"/>
        <v>27.84</v>
      </c>
      <c r="E19" s="23" t="s">
        <v>18</v>
      </c>
    </row>
    <row r="20">
      <c r="A20" s="26" t="s">
        <v>25</v>
      </c>
      <c r="B20" s="30">
        <v>2.0</v>
      </c>
      <c r="C20" s="29">
        <v>20.88</v>
      </c>
      <c r="D20" s="29">
        <f t="shared" si="2"/>
        <v>41.76</v>
      </c>
      <c r="E20" s="31" t="s">
        <v>26</v>
      </c>
    </row>
    <row r="21">
      <c r="A21" s="26" t="s">
        <v>27</v>
      </c>
      <c r="B21" s="30">
        <v>2.0</v>
      </c>
      <c r="C21" s="29">
        <v>26.9</v>
      </c>
      <c r="D21" s="10">
        <f t="shared" si="2"/>
        <v>53.8</v>
      </c>
      <c r="E21" s="32" t="s">
        <v>28</v>
      </c>
    </row>
    <row r="22">
      <c r="A22" s="26" t="s">
        <v>29</v>
      </c>
      <c r="B22" s="27">
        <v>1.0</v>
      </c>
      <c r="C22" s="29">
        <v>19.99</v>
      </c>
      <c r="D22" s="29">
        <f t="shared" si="2"/>
        <v>19.99</v>
      </c>
      <c r="E22" s="31" t="s">
        <v>30</v>
      </c>
    </row>
    <row r="23">
      <c r="A23" s="24"/>
      <c r="B23" s="5"/>
      <c r="C23" s="6"/>
      <c r="D23" s="29"/>
      <c r="E23" s="7"/>
    </row>
    <row r="24">
      <c r="A24" s="33" t="s">
        <v>31</v>
      </c>
      <c r="B24" s="16"/>
      <c r="C24" s="17"/>
      <c r="D24" s="29"/>
      <c r="E24" s="18"/>
    </row>
    <row r="25">
      <c r="A25" s="8" t="s">
        <v>32</v>
      </c>
      <c r="B25" s="34">
        <v>2.0</v>
      </c>
      <c r="C25" s="35">
        <v>80.76</v>
      </c>
      <c r="D25" s="29">
        <f t="shared" ref="D25:D28" si="3">B25*C25</f>
        <v>161.52</v>
      </c>
      <c r="E25" s="36" t="s">
        <v>9</v>
      </c>
    </row>
    <row r="26">
      <c r="A26" s="8" t="s">
        <v>33</v>
      </c>
      <c r="B26" s="34">
        <v>1.0</v>
      </c>
      <c r="C26" s="35">
        <v>41.43</v>
      </c>
      <c r="D26" s="29">
        <f t="shared" si="3"/>
        <v>41.43</v>
      </c>
      <c r="E26" s="36" t="s">
        <v>34</v>
      </c>
    </row>
    <row r="27">
      <c r="A27" s="8" t="s">
        <v>35</v>
      </c>
      <c r="B27" s="34">
        <v>1.0</v>
      </c>
      <c r="C27" s="35">
        <v>53.98</v>
      </c>
      <c r="D27" s="29">
        <f t="shared" si="3"/>
        <v>53.98</v>
      </c>
      <c r="E27" s="36" t="s">
        <v>36</v>
      </c>
    </row>
    <row r="28">
      <c r="A28" s="8" t="s">
        <v>37</v>
      </c>
      <c r="B28" s="34">
        <v>2.0</v>
      </c>
      <c r="C28" s="35">
        <v>39.22</v>
      </c>
      <c r="D28" s="29">
        <f t="shared" si="3"/>
        <v>78.44</v>
      </c>
      <c r="E28" s="36" t="s">
        <v>36</v>
      </c>
    </row>
    <row r="29">
      <c r="A29" s="25"/>
      <c r="B29" s="16"/>
      <c r="C29" s="17"/>
      <c r="D29" s="29"/>
      <c r="E29" s="18"/>
    </row>
    <row r="30">
      <c r="A30" s="25" t="s">
        <v>38</v>
      </c>
      <c r="B30" s="16"/>
      <c r="C30" s="17"/>
      <c r="D30" s="29"/>
      <c r="E30" s="18"/>
    </row>
    <row r="31">
      <c r="A31" s="8" t="s">
        <v>39</v>
      </c>
      <c r="B31" s="30">
        <v>1.0</v>
      </c>
      <c r="C31" s="37">
        <v>859.0</v>
      </c>
      <c r="D31" s="29">
        <f t="shared" ref="D31:D32" si="4">C31*B31</f>
        <v>859</v>
      </c>
      <c r="E31" s="38" t="s">
        <v>40</v>
      </c>
    </row>
    <row r="32">
      <c r="A32" s="8" t="s">
        <v>41</v>
      </c>
      <c r="B32" s="20">
        <v>1.0</v>
      </c>
      <c r="C32" s="13">
        <v>18.0</v>
      </c>
      <c r="D32" s="29">
        <f t="shared" si="4"/>
        <v>18</v>
      </c>
      <c r="E32" s="11" t="s">
        <v>42</v>
      </c>
    </row>
    <row r="33">
      <c r="A33" s="24"/>
      <c r="B33" s="5"/>
      <c r="C33" s="6"/>
      <c r="D33" s="29"/>
      <c r="E33" s="7"/>
    </row>
    <row r="34">
      <c r="A34" s="25" t="s">
        <v>43</v>
      </c>
      <c r="B34" s="16"/>
      <c r="C34" s="17"/>
      <c r="D34" s="29"/>
      <c r="E34" s="18"/>
    </row>
    <row r="35">
      <c r="A35" s="8" t="s">
        <v>44</v>
      </c>
      <c r="B35" s="30">
        <v>2.0</v>
      </c>
      <c r="C35" s="28">
        <v>420.0</v>
      </c>
      <c r="D35" s="29">
        <f t="shared" ref="D35:D44" si="5">C35*B35</f>
        <v>840</v>
      </c>
      <c r="E35" s="38" t="s">
        <v>45</v>
      </c>
    </row>
    <row r="36">
      <c r="A36" s="8" t="s">
        <v>46</v>
      </c>
      <c r="B36" s="20">
        <v>2.0</v>
      </c>
      <c r="C36" s="13">
        <v>30.0</v>
      </c>
      <c r="D36" s="10">
        <f t="shared" si="5"/>
        <v>60</v>
      </c>
      <c r="E36" s="11" t="s">
        <v>47</v>
      </c>
    </row>
    <row r="37">
      <c r="A37" s="26" t="s">
        <v>48</v>
      </c>
      <c r="B37" s="9">
        <v>2.0</v>
      </c>
      <c r="C37" s="10">
        <v>19.0</v>
      </c>
      <c r="D37" s="10">
        <f t="shared" si="5"/>
        <v>38</v>
      </c>
      <c r="E37" s="32" t="s">
        <v>49</v>
      </c>
    </row>
    <row r="38">
      <c r="A38" s="26" t="s">
        <v>50</v>
      </c>
      <c r="B38" s="27">
        <v>1.0</v>
      </c>
      <c r="C38" s="29">
        <v>14.0</v>
      </c>
      <c r="D38" s="29">
        <f t="shared" si="5"/>
        <v>14</v>
      </c>
      <c r="E38" s="31" t="s">
        <v>51</v>
      </c>
    </row>
    <row r="39">
      <c r="A39" s="26" t="s">
        <v>52</v>
      </c>
      <c r="B39" s="20">
        <v>2.0</v>
      </c>
      <c r="C39" s="10">
        <v>19.0</v>
      </c>
      <c r="D39" s="10">
        <f t="shared" si="5"/>
        <v>38</v>
      </c>
      <c r="E39" s="32" t="s">
        <v>53</v>
      </c>
    </row>
    <row r="40">
      <c r="A40" s="8" t="s">
        <v>54</v>
      </c>
      <c r="B40" s="30">
        <v>1.0</v>
      </c>
      <c r="C40" s="28">
        <v>16.0</v>
      </c>
      <c r="D40" s="29">
        <f t="shared" si="5"/>
        <v>16</v>
      </c>
      <c r="E40" s="38" t="s">
        <v>55</v>
      </c>
    </row>
    <row r="41">
      <c r="A41" s="26" t="s">
        <v>56</v>
      </c>
      <c r="B41" s="27">
        <v>1.0</v>
      </c>
      <c r="C41" s="29">
        <v>16.0</v>
      </c>
      <c r="D41" s="29">
        <f t="shared" si="5"/>
        <v>16</v>
      </c>
      <c r="E41" s="31" t="s">
        <v>57</v>
      </c>
    </row>
    <row r="42">
      <c r="A42" s="26" t="s">
        <v>58</v>
      </c>
      <c r="B42" s="9">
        <v>1.0</v>
      </c>
      <c r="C42" s="10">
        <v>20.0</v>
      </c>
      <c r="D42" s="10">
        <f t="shared" si="5"/>
        <v>20</v>
      </c>
      <c r="E42" s="32" t="s">
        <v>59</v>
      </c>
    </row>
    <row r="43">
      <c r="A43" s="26" t="s">
        <v>60</v>
      </c>
      <c r="B43" s="27">
        <v>1.0</v>
      </c>
      <c r="C43" s="29">
        <v>17.0</v>
      </c>
      <c r="D43" s="29">
        <f t="shared" si="5"/>
        <v>17</v>
      </c>
      <c r="E43" s="31" t="s">
        <v>61</v>
      </c>
    </row>
    <row r="44">
      <c r="A44" s="26" t="s">
        <v>62</v>
      </c>
      <c r="B44" s="9">
        <v>1.0</v>
      </c>
      <c r="C44" s="10">
        <v>14.88</v>
      </c>
      <c r="D44" s="10">
        <f t="shared" si="5"/>
        <v>14.88</v>
      </c>
      <c r="E44" s="32" t="s">
        <v>63</v>
      </c>
    </row>
    <row r="45">
      <c r="A45" s="24"/>
      <c r="B45" s="5"/>
      <c r="C45" s="6"/>
      <c r="D45" s="6"/>
      <c r="E45" s="7"/>
    </row>
    <row r="46">
      <c r="A46" s="25" t="s">
        <v>64</v>
      </c>
      <c r="B46" s="16"/>
      <c r="C46" s="17"/>
      <c r="D46" s="17"/>
      <c r="E46" s="18"/>
    </row>
    <row r="47">
      <c r="A47" s="26" t="s">
        <v>65</v>
      </c>
      <c r="B47" s="27">
        <v>1.0</v>
      </c>
      <c r="C47" s="28">
        <v>305.0</v>
      </c>
      <c r="D47" s="29">
        <f t="shared" ref="D47:D49" si="6">C47*B47</f>
        <v>305</v>
      </c>
      <c r="E47" s="38" t="s">
        <v>66</v>
      </c>
    </row>
    <row r="48">
      <c r="A48" s="8" t="s">
        <v>67</v>
      </c>
      <c r="B48" s="9">
        <v>1.0</v>
      </c>
      <c r="C48" s="13">
        <v>25.0</v>
      </c>
      <c r="D48" s="10">
        <f t="shared" si="6"/>
        <v>25</v>
      </c>
      <c r="E48" s="38" t="s">
        <v>68</v>
      </c>
    </row>
    <row r="49">
      <c r="A49" s="26" t="s">
        <v>69</v>
      </c>
      <c r="B49" s="27">
        <v>1.0</v>
      </c>
      <c r="C49" s="39">
        <v>9.99</v>
      </c>
      <c r="D49" s="29">
        <f t="shared" si="6"/>
        <v>9.99</v>
      </c>
      <c r="E49" s="31" t="s">
        <v>70</v>
      </c>
    </row>
    <row r="50">
      <c r="A50" s="26" t="s">
        <v>71</v>
      </c>
      <c r="B50" s="9">
        <v>1.0</v>
      </c>
      <c r="C50" s="10">
        <v>39.0</v>
      </c>
      <c r="D50" s="10">
        <v>39.0</v>
      </c>
      <c r="E50" s="32" t="s">
        <v>72</v>
      </c>
    </row>
    <row r="51">
      <c r="A51" s="8" t="s">
        <v>73</v>
      </c>
      <c r="B51" s="27">
        <v>1.0</v>
      </c>
      <c r="C51" s="28">
        <v>14.0</v>
      </c>
      <c r="D51" s="29">
        <f t="shared" ref="D51:D55" si="7">C51*B51</f>
        <v>14</v>
      </c>
      <c r="E51" s="38" t="s">
        <v>74</v>
      </c>
    </row>
    <row r="52">
      <c r="A52" s="40" t="s">
        <v>75</v>
      </c>
      <c r="B52" s="41">
        <v>1.0</v>
      </c>
      <c r="C52" s="37">
        <v>8.79</v>
      </c>
      <c r="D52" s="10">
        <f t="shared" si="7"/>
        <v>8.79</v>
      </c>
      <c r="E52" s="42" t="s">
        <v>76</v>
      </c>
    </row>
    <row r="53">
      <c r="A53" s="26" t="s">
        <v>77</v>
      </c>
      <c r="B53" s="27">
        <v>1.0</v>
      </c>
      <c r="C53" s="29">
        <v>14.0</v>
      </c>
      <c r="D53" s="29">
        <f t="shared" si="7"/>
        <v>14</v>
      </c>
      <c r="E53" s="31" t="s">
        <v>78</v>
      </c>
    </row>
    <row r="54">
      <c r="A54" s="8" t="s">
        <v>79</v>
      </c>
      <c r="B54" s="20">
        <v>2.0</v>
      </c>
      <c r="C54" s="10">
        <v>9.49</v>
      </c>
      <c r="D54" s="10">
        <f t="shared" si="7"/>
        <v>18.98</v>
      </c>
      <c r="E54" s="32" t="s">
        <v>80</v>
      </c>
    </row>
    <row r="55">
      <c r="A55" s="26" t="s">
        <v>81</v>
      </c>
      <c r="B55" s="9">
        <v>1.0</v>
      </c>
      <c r="C55" s="10">
        <v>7.0</v>
      </c>
      <c r="D55" s="10">
        <f t="shared" si="7"/>
        <v>7</v>
      </c>
      <c r="E55" s="32" t="s">
        <v>82</v>
      </c>
    </row>
    <row r="56">
      <c r="A56" s="24"/>
      <c r="B56" s="5"/>
      <c r="C56" s="6"/>
      <c r="D56" s="6"/>
      <c r="E56" s="7"/>
    </row>
    <row r="57">
      <c r="A57" s="25" t="s">
        <v>83</v>
      </c>
      <c r="B57" s="16"/>
      <c r="C57" s="17"/>
      <c r="D57" s="17"/>
      <c r="E57" s="18"/>
    </row>
    <row r="58">
      <c r="A58" s="26" t="s">
        <v>84</v>
      </c>
      <c r="B58" s="27">
        <v>1.0</v>
      </c>
      <c r="C58" s="29">
        <v>27.0</v>
      </c>
      <c r="D58" s="29">
        <f>C58*B58</f>
        <v>27</v>
      </c>
      <c r="E58" s="31" t="s">
        <v>85</v>
      </c>
    </row>
    <row r="59">
      <c r="A59" s="26" t="s">
        <v>86</v>
      </c>
      <c r="B59" s="9">
        <v>1.0</v>
      </c>
      <c r="C59" s="10">
        <v>35.0</v>
      </c>
      <c r="D59" s="10">
        <v>35.0</v>
      </c>
      <c r="E59" s="32" t="s">
        <v>87</v>
      </c>
    </row>
    <row r="60">
      <c r="A60" s="26" t="s">
        <v>88</v>
      </c>
      <c r="B60" s="27">
        <v>1.0</v>
      </c>
      <c r="C60" s="29">
        <v>10.0</v>
      </c>
      <c r="D60" s="29">
        <v>10.0</v>
      </c>
      <c r="E60" s="31" t="s">
        <v>89</v>
      </c>
    </row>
    <row r="61">
      <c r="A61" s="26" t="s">
        <v>90</v>
      </c>
      <c r="B61" s="9">
        <v>1.0</v>
      </c>
      <c r="C61" s="10">
        <v>10.0</v>
      </c>
      <c r="D61" s="10">
        <v>10.0</v>
      </c>
      <c r="E61" s="31" t="s">
        <v>89</v>
      </c>
    </row>
    <row r="62">
      <c r="A62" s="26" t="s">
        <v>91</v>
      </c>
      <c r="B62" s="27">
        <v>1.0</v>
      </c>
      <c r="C62" s="29">
        <v>8.0</v>
      </c>
      <c r="D62" s="29">
        <f t="shared" ref="D62:D63" si="8">C62*B62</f>
        <v>8</v>
      </c>
      <c r="E62" s="31" t="s">
        <v>92</v>
      </c>
    </row>
    <row r="63">
      <c r="A63" s="26" t="s">
        <v>93</v>
      </c>
      <c r="B63" s="9">
        <v>1.0</v>
      </c>
      <c r="C63" s="10">
        <v>4.0</v>
      </c>
      <c r="D63" s="10">
        <f t="shared" si="8"/>
        <v>4</v>
      </c>
      <c r="E63" s="32" t="s">
        <v>94</v>
      </c>
    </row>
    <row r="64">
      <c r="A64" s="24"/>
      <c r="B64" s="5"/>
      <c r="C64" s="6"/>
      <c r="D64" s="6"/>
      <c r="E64" s="7"/>
    </row>
    <row r="65">
      <c r="A65" s="25" t="s">
        <v>95</v>
      </c>
      <c r="B65" s="16"/>
      <c r="C65" s="17"/>
      <c r="D65" s="17"/>
      <c r="E65" s="18"/>
    </row>
    <row r="66">
      <c r="A66" s="26" t="s">
        <v>96</v>
      </c>
      <c r="B66" s="30">
        <v>2.0</v>
      </c>
      <c r="C66" s="29">
        <v>9.0</v>
      </c>
      <c r="D66" s="29">
        <v>9.0</v>
      </c>
      <c r="E66" s="31" t="s">
        <v>97</v>
      </c>
    </row>
    <row r="67">
      <c r="A67" s="26" t="s">
        <v>98</v>
      </c>
      <c r="B67" s="9">
        <v>1.0</v>
      </c>
      <c r="C67" s="10">
        <v>15.0</v>
      </c>
      <c r="D67" s="10">
        <f t="shared" ref="D67:D70" si="9">C67*B67</f>
        <v>15</v>
      </c>
      <c r="E67" s="32" t="s">
        <v>99</v>
      </c>
    </row>
    <row r="68">
      <c r="A68" s="26" t="s">
        <v>100</v>
      </c>
      <c r="B68" s="27">
        <v>1.0</v>
      </c>
      <c r="C68" s="29">
        <v>9.99</v>
      </c>
      <c r="D68" s="29">
        <f t="shared" si="9"/>
        <v>9.99</v>
      </c>
      <c r="E68" s="31" t="s">
        <v>101</v>
      </c>
    </row>
    <row r="69">
      <c r="A69" s="26" t="s">
        <v>102</v>
      </c>
      <c r="B69" s="9">
        <v>1.0</v>
      </c>
      <c r="C69" s="10">
        <v>4.99</v>
      </c>
      <c r="D69" s="10">
        <f t="shared" si="9"/>
        <v>4.99</v>
      </c>
      <c r="E69" s="32" t="s">
        <v>103</v>
      </c>
    </row>
    <row r="70">
      <c r="A70" s="26" t="s">
        <v>104</v>
      </c>
      <c r="B70" s="27">
        <v>1.0</v>
      </c>
      <c r="C70" s="29">
        <v>9.0</v>
      </c>
      <c r="D70" s="29">
        <f t="shared" si="9"/>
        <v>9</v>
      </c>
      <c r="E70" s="31" t="s">
        <v>105</v>
      </c>
    </row>
    <row r="71">
      <c r="A71" s="15"/>
      <c r="B71" s="16"/>
      <c r="C71" s="17"/>
      <c r="D71" s="17"/>
      <c r="E71" s="18"/>
    </row>
    <row r="72">
      <c r="A72" s="43" t="s">
        <v>106</v>
      </c>
      <c r="B72" s="44"/>
      <c r="C72" s="45"/>
      <c r="D72" s="46">
        <f>SUM(D2:D71)</f>
        <v>11603.7</v>
      </c>
      <c r="E72" s="47"/>
    </row>
    <row r="73">
      <c r="A73" s="15"/>
      <c r="B73" s="16"/>
      <c r="C73" s="17"/>
      <c r="D73" s="17"/>
      <c r="E73" s="18"/>
    </row>
    <row r="74">
      <c r="A74" s="48" t="s">
        <v>107</v>
      </c>
      <c r="B74" s="5"/>
      <c r="C74" s="6"/>
      <c r="D74" s="6"/>
      <c r="E74" s="7"/>
    </row>
    <row r="75">
      <c r="A75" s="49" t="s">
        <v>108</v>
      </c>
      <c r="B75" s="9">
        <v>1.0</v>
      </c>
      <c r="C75" s="13">
        <v>1600.0</v>
      </c>
      <c r="D75" s="10">
        <f t="shared" ref="D75:D76" si="10">C75*B75</f>
        <v>1600</v>
      </c>
      <c r="E75" s="32" t="s">
        <v>109</v>
      </c>
    </row>
    <row r="76">
      <c r="A76" s="50" t="s">
        <v>110</v>
      </c>
      <c r="B76" s="27">
        <v>1.0</v>
      </c>
      <c r="C76" s="28">
        <v>999.0</v>
      </c>
      <c r="D76" s="29">
        <f t="shared" si="10"/>
        <v>999</v>
      </c>
      <c r="E76" s="38" t="s">
        <v>111</v>
      </c>
    </row>
    <row r="77">
      <c r="A77" s="24"/>
      <c r="B77" s="5"/>
      <c r="C77" s="6"/>
      <c r="D77" s="6"/>
      <c r="E77" s="7"/>
    </row>
    <row r="78">
      <c r="A78" s="51" t="s">
        <v>112</v>
      </c>
      <c r="B78" s="52"/>
      <c r="C78" s="53"/>
      <c r="D78" s="54">
        <f>D72+D75+D76</f>
        <v>14202.7</v>
      </c>
      <c r="E78" s="55"/>
    </row>
  </sheetData>
  <hyperlinks>
    <hyperlink r:id="rId1" ref="E3"/>
    <hyperlink r:id="rId2" ref="E7"/>
    <hyperlink r:id="rId3" ref="A10"/>
    <hyperlink r:id="rId4" ref="E10"/>
    <hyperlink r:id="rId5" ref="E13"/>
    <hyperlink r:id="rId6" ref="E14"/>
    <hyperlink r:id="rId7" ref="E15"/>
    <hyperlink r:id="rId8" ref="E16"/>
    <hyperlink r:id="rId9" ref="E17"/>
    <hyperlink r:id="rId10" ref="E18"/>
    <hyperlink r:id="rId11" ref="E19"/>
    <hyperlink r:id="rId12" ref="E20"/>
    <hyperlink r:id="rId13" ref="E21"/>
    <hyperlink r:id="rId14" ref="E22"/>
    <hyperlink r:id="rId15" ref="E31"/>
    <hyperlink r:id="rId16" ref="E32"/>
    <hyperlink r:id="rId17" ref="E35"/>
    <hyperlink r:id="rId18" ref="E36"/>
    <hyperlink r:id="rId19" ref="E37"/>
    <hyperlink r:id="rId20" ref="E38"/>
    <hyperlink r:id="rId21" ref="E39"/>
    <hyperlink r:id="rId22" ref="E40"/>
    <hyperlink r:id="rId23" ref="E41"/>
    <hyperlink r:id="rId24" ref="E42"/>
    <hyperlink r:id="rId25" ref="E43"/>
    <hyperlink r:id="rId26" ref="E44"/>
    <hyperlink r:id="rId27" ref="E47"/>
    <hyperlink r:id="rId28" ref="E48"/>
    <hyperlink r:id="rId29" ref="E49"/>
    <hyperlink r:id="rId30" ref="E50"/>
    <hyperlink r:id="rId31" ref="E51"/>
    <hyperlink r:id="rId32" ref="E52"/>
    <hyperlink r:id="rId33" ref="E53"/>
    <hyperlink r:id="rId34" ref="E54"/>
    <hyperlink r:id="rId35" ref="E55"/>
    <hyperlink r:id="rId36" ref="E58"/>
    <hyperlink r:id="rId37" ref="E59"/>
    <hyperlink r:id="rId38" ref="E60"/>
    <hyperlink r:id="rId39" ref="E61"/>
    <hyperlink r:id="rId40" ref="E62"/>
    <hyperlink r:id="rId41" ref="E63"/>
    <hyperlink r:id="rId42" ref="E66"/>
    <hyperlink r:id="rId43" ref="E67"/>
    <hyperlink r:id="rId44" ref="E68"/>
    <hyperlink r:id="rId45" ref="E69"/>
    <hyperlink r:id="rId46" ref="E70"/>
    <hyperlink r:id="rId47" ref="E75"/>
    <hyperlink r:id="rId48" ref="E76"/>
  </hyperlinks>
  <drawing r:id="rId49"/>
</worksheet>
</file>